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rad\Desktop\Documents\РАСЧЕТНЫЕ ВЕДОМОСТИ\2025год\"/>
    </mc:Choice>
  </mc:AlternateContent>
  <bookViews>
    <workbookView xWindow="96" yWindow="60" windowWidth="22932" windowHeight="9504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N19" i="1"/>
  <c r="N29" i="1" l="1"/>
  <c r="E30" i="1"/>
  <c r="F30" i="1" l="1"/>
  <c r="E21" i="1" l="1"/>
  <c r="N28" i="1"/>
  <c r="N26" i="1"/>
  <c r="D30" i="1" l="1"/>
  <c r="D21" i="1"/>
  <c r="D12" i="1"/>
  <c r="C21" i="1" l="1"/>
  <c r="C12" i="1"/>
  <c r="B12" i="1" l="1"/>
  <c r="M6" i="1"/>
  <c r="L6" i="1"/>
  <c r="N14" i="1"/>
  <c r="K6" i="1"/>
  <c r="N9" i="1"/>
  <c r="J6" i="1"/>
  <c r="I30" i="1"/>
  <c r="I21" i="1"/>
  <c r="I6" i="1"/>
  <c r="N10" i="1"/>
  <c r="N11" i="1"/>
  <c r="H30" i="1"/>
  <c r="H21" i="1"/>
  <c r="H12" i="1"/>
  <c r="H6" i="1"/>
  <c r="M21" i="1"/>
  <c r="L21" i="1"/>
  <c r="K21" i="1"/>
  <c r="J21" i="1"/>
  <c r="F21" i="1"/>
  <c r="M12" i="1"/>
  <c r="L12" i="1"/>
  <c r="K12" i="1"/>
  <c r="J12" i="1"/>
  <c r="I12" i="1"/>
  <c r="G12" i="1"/>
  <c r="F12" i="1"/>
  <c r="E12" i="1"/>
  <c r="C30" i="1"/>
  <c r="B30" i="1"/>
  <c r="B21" i="1"/>
  <c r="N20" i="1"/>
  <c r="M30" i="1"/>
  <c r="L30" i="1"/>
  <c r="K30" i="1"/>
  <c r="J30" i="1"/>
  <c r="N27" i="1"/>
  <c r="N5" i="1"/>
  <c r="G30" i="1"/>
  <c r="G6" i="1"/>
  <c r="F6" i="1"/>
  <c r="E6" i="1"/>
  <c r="D6" i="1"/>
  <c r="N18" i="1"/>
  <c r="C6" i="1"/>
  <c r="N32" i="1"/>
  <c r="N25" i="1"/>
  <c r="N24" i="1"/>
  <c r="N23" i="1"/>
  <c r="N17" i="1"/>
  <c r="N16" i="1"/>
  <c r="N15" i="1"/>
  <c r="N8" i="1"/>
  <c r="N3" i="1"/>
  <c r="B6" i="1"/>
  <c r="N30" i="1" l="1"/>
  <c r="H33" i="1"/>
  <c r="H34" i="1" s="1"/>
  <c r="N12" i="1"/>
  <c r="M33" i="1"/>
  <c r="M34" i="1" s="1"/>
  <c r="K33" i="1"/>
  <c r="K34" i="1" s="1"/>
  <c r="J33" i="1"/>
  <c r="J34" i="1" s="1"/>
  <c r="I33" i="1"/>
  <c r="I34" i="1" s="1"/>
  <c r="G33" i="1"/>
  <c r="G34" i="1" s="1"/>
  <c r="F33" i="1"/>
  <c r="F34" i="1" s="1"/>
  <c r="E33" i="1"/>
  <c r="E34" i="1" s="1"/>
  <c r="C33" i="1"/>
  <c r="C34" i="1" s="1"/>
  <c r="B33" i="1"/>
  <c r="B34" i="1" s="1"/>
  <c r="D33" i="1"/>
  <c r="D34" i="1" s="1"/>
  <c r="L33" i="1"/>
  <c r="L34" i="1" s="1"/>
  <c r="N6" i="1"/>
  <c r="N21" i="1"/>
  <c r="N33" i="1" l="1"/>
  <c r="N34" i="1"/>
</calcChain>
</file>

<file path=xl/sharedStrings.xml><?xml version="1.0" encoding="utf-8"?>
<sst xmlns="http://schemas.openxmlformats.org/spreadsheetml/2006/main" count="36" uniqueCount="32">
  <si>
    <t>Зарплата по месяцам</t>
  </si>
  <si>
    <t>ИТОГО</t>
  </si>
  <si>
    <t>Белобородова В.А.</t>
  </si>
  <si>
    <t>Язовская Л.А.</t>
  </si>
  <si>
    <t>Черных А.В.</t>
  </si>
  <si>
    <t>Сластихин В.М.</t>
  </si>
  <si>
    <t>Воронина С.И</t>
  </si>
  <si>
    <t>Романов Ю.А.</t>
  </si>
  <si>
    <t>ФИО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</si>
  <si>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</si>
  <si>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</si>
  <si>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</si>
  <si>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</si>
  <si>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</si>
  <si>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</si>
  <si>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</si>
  <si>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</si>
  <si>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</si>
  <si>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</si>
  <si>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</si>
  <si>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 xml:space="preserve">декабрь </t>
  </si>
  <si>
    <t>итого</t>
  </si>
  <si>
    <t>ВУС</t>
  </si>
  <si>
    <t>ВСЕГО</t>
  </si>
  <si>
    <t>Сметанин С.Н.</t>
  </si>
  <si>
    <t>Глава Лазарев Р.Н.</t>
  </si>
  <si>
    <t>Волкова Н.П.</t>
  </si>
  <si>
    <t>Чубаров И.А.</t>
  </si>
  <si>
    <t>Мареев И.В.</t>
  </si>
  <si>
    <t>Кожевников Н.И.</t>
  </si>
  <si>
    <t>Иванова В.А</t>
  </si>
  <si>
    <t>Язовская Л.А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</si>
</sst>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2" fontId="1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wrapText="1"/>
    </xf>
    <xf numFmtId="2" fontId="1" fillId="0" borderId="0" xfId="0" applyNumberFormat="1" applyFont="1"/>
    <xf numFmtId="2" fontId="1" fillId="0" borderId="5" xfId="0" applyNumberFormat="1" applyFont="1" applyFill="1" applyBorder="1"/>
    <xf numFmtId="4" fontId="1" fillId="0" borderId="1" xfId="0" applyNumberFormat="1" applyFont="1" applyBorder="1"/>
    <xf numFmtId="4" fontId="3" fillId="0" borderId="1" xfId="0" applyNumberFormat="1" applyFont="1" applyBorder="1"/>
    <xf numFmtId="4" fontId="1" fillId="0" borderId="0" xfId="0" applyNumberFormat="1" applyFont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A22" workbookViewId="0">
      <selection activeCell="G33" sqref="G33"/>
    </sheetView>
  </sheetViews>
  <sheetFormatPr defaultRowHeight="18" x14ac:dyDescent="0.35"/>
  <cols>
    <col min="1" max="1" width="17.5546875" style="1" customWidth="1"/>
    <col min="2" max="2" width="14.44140625" style="1" customWidth="1"/>
    <col min="3" max="3" width="13.21875" style="1" customWidth="1"/>
    <col min="4" max="4" width="12.88671875" style="1" customWidth="1"/>
    <col min="5" max="5" width="12.44140625" style="1" customWidth="1"/>
    <col min="6" max="6" width="14.21875" style="1" customWidth="1"/>
    <col min="7" max="7" width="12.88671875" style="1" bestFit="1" customWidth="1"/>
    <col min="8" max="8" width="13.5546875" style="1" customWidth="1"/>
    <col min="9" max="9" width="12.33203125" style="1" customWidth="1"/>
    <col min="10" max="10" width="13.6640625" style="1" customWidth="1"/>
    <col min="11" max="11" width="12.88671875" style="1" customWidth="1"/>
    <col min="12" max="12" width="13.21875" style="1" customWidth="1"/>
    <col min="13" max="13" width="13" style="1" customWidth="1"/>
    <col min="14" max="14" width="15.5546875" style="1" customWidth="1"/>
    <col min="15" max="16384" width="8.88671875" style="1"/>
  </cols>
  <sheetData>
    <row r="1" spans="1:20" x14ac:dyDescent="0.3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7"/>
    </row>
    <row r="2" spans="1:20" ht="54.6" customHeight="1" x14ac:dyDescent="0.35">
      <c r="A2" s="2" t="s">
        <v>8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  <c r="K2" s="3" t="s">
        <v>18</v>
      </c>
      <c r="L2" s="3" t="s">
        <v>19</v>
      </c>
      <c r="M2" s="3" t="s">
        <v>20</v>
      </c>
      <c r="N2" s="3" t="s">
        <v>21</v>
      </c>
      <c r="O2" s="3"/>
      <c r="P2" s="3"/>
      <c r="Q2" s="3"/>
      <c r="R2" s="3"/>
      <c r="S2" s="3"/>
      <c r="T2" s="3"/>
    </row>
    <row r="3" spans="1:20" ht="36" x14ac:dyDescent="0.35">
      <c r="A3" s="4" t="s">
        <v>25</v>
      </c>
      <c r="B3" s="5">
        <v>86336</v>
      </c>
      <c r="C3" s="5">
        <v>86336</v>
      </c>
      <c r="D3" s="3">
        <v>86336</v>
      </c>
      <c r="E3" s="3">
        <v>86336</v>
      </c>
      <c r="F3" s="3">
        <v>86336</v>
      </c>
      <c r="G3" s="12">
        <v>86336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5">
        <f>B3+C3+D3+E3+F3+G3+H3+I3+J3+K3+L3+M3</f>
        <v>518016</v>
      </c>
      <c r="O3" s="3"/>
      <c r="P3" s="3"/>
      <c r="Q3" s="3"/>
      <c r="R3" s="3"/>
      <c r="S3" s="3"/>
      <c r="T3" s="3"/>
    </row>
    <row r="4" spans="1:20" x14ac:dyDescent="0.35">
      <c r="A4" s="4"/>
      <c r="B4" s="5"/>
      <c r="C4" s="5"/>
      <c r="D4" s="3"/>
      <c r="E4" s="3"/>
      <c r="F4" s="3"/>
      <c r="G4" s="12"/>
      <c r="H4" s="3"/>
      <c r="I4" s="3"/>
      <c r="J4" s="3"/>
      <c r="K4" s="3"/>
      <c r="L4" s="3"/>
      <c r="M4" s="3"/>
      <c r="N4" s="5"/>
      <c r="O4" s="3"/>
      <c r="P4" s="3"/>
      <c r="Q4" s="3"/>
      <c r="R4" s="3"/>
      <c r="S4" s="3"/>
      <c r="T4" s="3"/>
    </row>
    <row r="5" spans="1:20" x14ac:dyDescent="0.35">
      <c r="A5" s="3"/>
      <c r="B5" s="5"/>
      <c r="C5" s="5"/>
      <c r="D5" s="3"/>
      <c r="E5" s="3"/>
      <c r="F5" s="3"/>
      <c r="G5" s="3"/>
      <c r="H5" s="3"/>
      <c r="I5" s="3">
        <v>0</v>
      </c>
      <c r="J5" s="3">
        <v>0</v>
      </c>
      <c r="K5" s="3">
        <v>0</v>
      </c>
      <c r="L5" s="3">
        <v>0</v>
      </c>
      <c r="M5" s="3">
        <v>0</v>
      </c>
      <c r="N5" s="5">
        <f>I5+J5+K5+L5+M5</f>
        <v>0</v>
      </c>
      <c r="O5" s="3"/>
      <c r="P5" s="3"/>
      <c r="Q5" s="3"/>
      <c r="R5" s="3"/>
      <c r="S5" s="3"/>
      <c r="T5" s="3"/>
    </row>
    <row r="6" spans="1:20" s="8" customFormat="1" x14ac:dyDescent="0.35">
      <c r="A6" s="6" t="s">
        <v>1</v>
      </c>
      <c r="B6" s="7">
        <f t="shared" ref="B6:G6" si="0">B3</f>
        <v>86336</v>
      </c>
      <c r="C6" s="7">
        <f t="shared" si="0"/>
        <v>86336</v>
      </c>
      <c r="D6" s="6">
        <f t="shared" si="0"/>
        <v>86336</v>
      </c>
      <c r="E6" s="6">
        <f t="shared" si="0"/>
        <v>86336</v>
      </c>
      <c r="F6" s="6">
        <f t="shared" si="0"/>
        <v>86336</v>
      </c>
      <c r="G6" s="13">
        <f t="shared" si="0"/>
        <v>86336</v>
      </c>
      <c r="H6" s="6">
        <f t="shared" ref="H6:M6" si="1">H3</f>
        <v>0</v>
      </c>
      <c r="I6" s="6">
        <f t="shared" si="1"/>
        <v>0</v>
      </c>
      <c r="J6" s="6">
        <f t="shared" si="1"/>
        <v>0</v>
      </c>
      <c r="K6" s="6">
        <f t="shared" si="1"/>
        <v>0</v>
      </c>
      <c r="L6" s="6">
        <f t="shared" si="1"/>
        <v>0</v>
      </c>
      <c r="M6" s="6">
        <f t="shared" si="1"/>
        <v>0</v>
      </c>
      <c r="N6" s="7">
        <f>B6+C6+D6+E6+F6+G6+H6+I6+J6+K6+L6+M6</f>
        <v>518016</v>
      </c>
      <c r="O6" s="6"/>
      <c r="P6" s="6"/>
      <c r="Q6" s="6"/>
      <c r="R6" s="6"/>
      <c r="S6" s="6"/>
      <c r="T6" s="6"/>
    </row>
    <row r="7" spans="1:20" x14ac:dyDescent="0.35">
      <c r="A7" s="3"/>
      <c r="B7" s="5"/>
      <c r="C7" s="5"/>
      <c r="D7" s="3"/>
      <c r="E7" s="3"/>
      <c r="F7" s="3"/>
      <c r="G7" s="3"/>
      <c r="H7" s="3"/>
      <c r="I7" s="3"/>
      <c r="J7" s="3"/>
      <c r="K7" s="3"/>
      <c r="L7" s="3"/>
      <c r="M7" s="3"/>
      <c r="N7" s="5"/>
      <c r="O7" s="3"/>
      <c r="P7" s="3"/>
      <c r="Q7" s="3"/>
      <c r="R7" s="3"/>
      <c r="S7" s="3"/>
      <c r="T7" s="3"/>
    </row>
    <row r="8" spans="1:20" x14ac:dyDescent="0.35">
      <c r="A8" s="4"/>
      <c r="B8" s="5">
        <v>0</v>
      </c>
      <c r="C8" s="5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5">
        <v>0</v>
      </c>
      <c r="J8" s="3">
        <v>0</v>
      </c>
      <c r="K8" s="3">
        <v>0</v>
      </c>
      <c r="L8" s="3">
        <v>0</v>
      </c>
      <c r="M8" s="3">
        <v>0</v>
      </c>
      <c r="N8" s="5">
        <f>B8+C8+D8+E8+F8+G8+H8+I8+J8+K8+L8+M8</f>
        <v>0</v>
      </c>
      <c r="O8" s="3"/>
      <c r="P8" s="3"/>
      <c r="Q8" s="3"/>
      <c r="R8" s="3"/>
      <c r="S8" s="3"/>
      <c r="T8" s="3"/>
    </row>
    <row r="9" spans="1:20" x14ac:dyDescent="0.35">
      <c r="A9" s="4" t="s">
        <v>26</v>
      </c>
      <c r="B9" s="5">
        <v>62993.599999999999</v>
      </c>
      <c r="C9" s="5">
        <v>62993.599999999999</v>
      </c>
      <c r="D9" s="3">
        <v>78881.600000000006</v>
      </c>
      <c r="E9" s="3">
        <v>65441.31</v>
      </c>
      <c r="F9" s="3">
        <v>67793.600000000006</v>
      </c>
      <c r="G9" s="3">
        <v>78881.600000000006</v>
      </c>
      <c r="H9" s="3">
        <v>0</v>
      </c>
      <c r="I9" s="5">
        <v>0</v>
      </c>
      <c r="J9" s="3">
        <v>0</v>
      </c>
      <c r="K9" s="3">
        <v>0</v>
      </c>
      <c r="L9" s="3">
        <v>0</v>
      </c>
      <c r="M9" s="3">
        <v>0</v>
      </c>
      <c r="N9" s="5">
        <f>B9+C9+D9+E9+F9+G9+H9+I9+J9+K9+L9+M9</f>
        <v>416985.30999999994</v>
      </c>
      <c r="O9" s="3"/>
      <c r="P9" s="3"/>
      <c r="Q9" s="3"/>
      <c r="R9" s="3"/>
      <c r="S9" s="3"/>
      <c r="T9" s="3"/>
    </row>
    <row r="10" spans="1:20" ht="36" x14ac:dyDescent="0.35">
      <c r="A10" s="4" t="s">
        <v>2</v>
      </c>
      <c r="B10" s="5">
        <v>50350.879999999997</v>
      </c>
      <c r="C10" s="5">
        <v>50350.879999999997</v>
      </c>
      <c r="D10" s="3">
        <v>66238.880000000005</v>
      </c>
      <c r="E10" s="3">
        <v>50350.879999999997</v>
      </c>
      <c r="F10" s="3">
        <v>85464.41</v>
      </c>
      <c r="G10" s="3">
        <v>66238.880000000005</v>
      </c>
      <c r="H10" s="3">
        <v>0</v>
      </c>
      <c r="I10" s="5">
        <v>0</v>
      </c>
      <c r="J10" s="3">
        <v>0</v>
      </c>
      <c r="K10" s="3">
        <v>0</v>
      </c>
      <c r="L10" s="3">
        <v>0</v>
      </c>
      <c r="M10" s="3">
        <v>0</v>
      </c>
      <c r="N10" s="5">
        <f>B10+C10+D10+E10+F10+G10+H10+I10+J10+K10+L10+M10</f>
        <v>368994.81000000006</v>
      </c>
      <c r="O10" s="3"/>
      <c r="P10" s="3"/>
      <c r="Q10" s="3"/>
      <c r="R10" s="3"/>
      <c r="S10" s="3"/>
      <c r="T10" s="3"/>
    </row>
    <row r="11" spans="1:20" ht="31.2" customHeight="1" x14ac:dyDescent="0.35">
      <c r="A11" s="4" t="s">
        <v>3</v>
      </c>
      <c r="B11" s="5">
        <v>50350.879999999997</v>
      </c>
      <c r="C11" s="5">
        <v>50350.879999999997</v>
      </c>
      <c r="D11" s="3">
        <v>66238.880000000005</v>
      </c>
      <c r="E11" s="3">
        <v>50350.879999999997</v>
      </c>
      <c r="F11" s="3">
        <v>55150.879999999997</v>
      </c>
      <c r="G11" s="3">
        <v>126294.7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5">
        <f>B11+C11+D11+E11+F11+G11+H11+I11+J11+K11+L11+M11</f>
        <v>398737.10000000003</v>
      </c>
      <c r="O11" s="3"/>
      <c r="P11" s="3"/>
      <c r="Q11" s="3"/>
      <c r="R11" s="3"/>
      <c r="S11" s="3"/>
      <c r="T11" s="3"/>
    </row>
    <row r="12" spans="1:20" s="8" customFormat="1" ht="24" customHeight="1" x14ac:dyDescent="0.35">
      <c r="A12" s="9" t="s">
        <v>1</v>
      </c>
      <c r="B12" s="7">
        <f>B9+B10+B11</f>
        <v>163695.35999999999</v>
      </c>
      <c r="C12" s="7">
        <f>C9+C10+C11</f>
        <v>163695.35999999999</v>
      </c>
      <c r="D12" s="6">
        <f>D9+D10+D11</f>
        <v>211359.36000000002</v>
      </c>
      <c r="E12" s="7">
        <f t="shared" ref="E12:M12" si="2">E8+E9+E10+E11</f>
        <v>166143.07</v>
      </c>
      <c r="F12" s="6">
        <f t="shared" si="2"/>
        <v>208408.89</v>
      </c>
      <c r="G12" s="6">
        <f t="shared" si="2"/>
        <v>271415.18</v>
      </c>
      <c r="H12" s="6">
        <f>H8+H9+H10+H11</f>
        <v>0</v>
      </c>
      <c r="I12" s="7">
        <f t="shared" si="2"/>
        <v>0</v>
      </c>
      <c r="J12" s="6">
        <f t="shared" si="2"/>
        <v>0</v>
      </c>
      <c r="K12" s="6">
        <f t="shared" si="2"/>
        <v>0</v>
      </c>
      <c r="L12" s="6">
        <f t="shared" si="2"/>
        <v>0</v>
      </c>
      <c r="M12" s="6">
        <f t="shared" si="2"/>
        <v>0</v>
      </c>
      <c r="N12" s="7">
        <f>N8+N9+N10+N11</f>
        <v>1184717.22</v>
      </c>
      <c r="O12" s="6"/>
      <c r="P12" s="6"/>
      <c r="Q12" s="6"/>
      <c r="R12" s="6"/>
      <c r="S12" s="6"/>
      <c r="T12" s="6"/>
    </row>
    <row r="13" spans="1:20" s="8" customFormat="1" ht="24" customHeight="1" x14ac:dyDescent="0.35">
      <c r="A13" s="9"/>
      <c r="B13" s="7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  <c r="O13" s="6"/>
      <c r="P13" s="6"/>
      <c r="Q13" s="6"/>
      <c r="R13" s="6"/>
      <c r="S13" s="6"/>
      <c r="T13" s="6"/>
    </row>
    <row r="14" spans="1:20" x14ac:dyDescent="0.35">
      <c r="A14" s="4" t="s">
        <v>4</v>
      </c>
      <c r="B14" s="5">
        <v>44045.61</v>
      </c>
      <c r="C14" s="5">
        <v>28589.13</v>
      </c>
      <c r="D14" s="3">
        <v>38904</v>
      </c>
      <c r="E14" s="3">
        <v>38640</v>
      </c>
      <c r="F14" s="3">
        <v>42316.800000000003</v>
      </c>
      <c r="G14" s="3">
        <v>39518.400000000001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5">
        <f>B14+C14+D14+E14+F14+G14+H14+J14+K14+L14+M14</f>
        <v>232013.93999999997</v>
      </c>
      <c r="O14" s="3"/>
      <c r="P14" s="3"/>
      <c r="Q14" s="3"/>
      <c r="R14" s="3"/>
      <c r="S14" s="3"/>
      <c r="T14" s="3"/>
    </row>
    <row r="15" spans="1:20" ht="36" x14ac:dyDescent="0.35">
      <c r="A15" s="4" t="s">
        <v>5</v>
      </c>
      <c r="B15" s="5">
        <v>42564.6</v>
      </c>
      <c r="C15" s="5">
        <v>38835.199999999997</v>
      </c>
      <c r="D15" s="3">
        <v>38998.400000000001</v>
      </c>
      <c r="E15" s="3">
        <v>38417.599999999999</v>
      </c>
      <c r="F15" s="3">
        <v>40620.800000000003</v>
      </c>
      <c r="G15" s="3">
        <v>39680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5">
        <f>B15+C15+D15+E15+F15+G15+H15+I15+J15+K15+L15+M15</f>
        <v>239116.59999999998</v>
      </c>
      <c r="O15" s="3"/>
      <c r="P15" s="3"/>
      <c r="Q15" s="3"/>
      <c r="R15" s="3"/>
      <c r="S15" s="3"/>
      <c r="T15" s="3"/>
    </row>
    <row r="16" spans="1:20" x14ac:dyDescent="0.35">
      <c r="A16" s="4" t="s">
        <v>6</v>
      </c>
      <c r="B16" s="5">
        <v>17952</v>
      </c>
      <c r="C16" s="5">
        <v>17952</v>
      </c>
      <c r="D16" s="3">
        <v>17952</v>
      </c>
      <c r="E16" s="3">
        <v>17952</v>
      </c>
      <c r="F16" s="3">
        <v>17952</v>
      </c>
      <c r="G16" s="3">
        <v>8503.59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5">
        <f>B16+C16+D16+E16+F16+G16+H16+I16+J16+K16+L16+M16</f>
        <v>98263.59</v>
      </c>
      <c r="O16" s="3"/>
      <c r="P16" s="3"/>
      <c r="Q16" s="3"/>
      <c r="R16" s="3"/>
      <c r="S16" s="3"/>
      <c r="T16" s="3"/>
    </row>
    <row r="17" spans="1:20" ht="36" x14ac:dyDescent="0.35">
      <c r="A17" s="4" t="s">
        <v>24</v>
      </c>
      <c r="B17" s="5">
        <v>35904</v>
      </c>
      <c r="C17" s="5">
        <v>35904</v>
      </c>
      <c r="D17" s="3">
        <v>35904</v>
      </c>
      <c r="E17" s="3">
        <v>35904</v>
      </c>
      <c r="F17" s="3">
        <v>37801.42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5">
        <f>B17+C17+D17+E17+F17+G17+H17+I17+J17+K17+L17+M17</f>
        <v>181417.41999999998</v>
      </c>
      <c r="O17" s="3"/>
      <c r="P17" s="3"/>
      <c r="Q17" s="3"/>
      <c r="R17" s="3"/>
      <c r="S17" s="3"/>
      <c r="T17" s="3"/>
    </row>
    <row r="18" spans="1:20" x14ac:dyDescent="0.35">
      <c r="A18" s="4" t="s">
        <v>6</v>
      </c>
      <c r="B18" s="5">
        <v>0</v>
      </c>
      <c r="C18" s="5">
        <v>13340.8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5">
        <f>B18+C18+D18+E18+F18+G18+H18+I18+J18+K18+L18+M18</f>
        <v>13340.8</v>
      </c>
      <c r="O18" s="3"/>
      <c r="P18" s="3"/>
      <c r="Q18" s="3"/>
      <c r="R18" s="3"/>
      <c r="S18" s="3"/>
      <c r="T18" s="3"/>
    </row>
    <row r="19" spans="1:20" x14ac:dyDescent="0.35">
      <c r="A19" s="4" t="s">
        <v>31</v>
      </c>
      <c r="B19" s="5"/>
      <c r="C19" s="5"/>
      <c r="D19" s="3"/>
      <c r="E19" s="3"/>
      <c r="F19" s="3"/>
      <c r="G19" s="3">
        <v>9449.09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5">
        <f>G19+H19+I19+J19+L19+M19</f>
        <v>9449.09</v>
      </c>
      <c r="O19" s="3"/>
      <c r="P19" s="3"/>
      <c r="Q19" s="3"/>
      <c r="R19" s="3"/>
      <c r="S19" s="3"/>
      <c r="T19" s="3"/>
    </row>
    <row r="20" spans="1:20" x14ac:dyDescent="0.35">
      <c r="A20" s="4"/>
      <c r="B20" s="5">
        <v>0</v>
      </c>
      <c r="C20" s="5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5">
        <f>B20+C20+D20+E20+F20+G20+H20+I20+J20+K20+L20+M20</f>
        <v>0</v>
      </c>
      <c r="O20" s="3"/>
      <c r="P20" s="3"/>
      <c r="Q20" s="3"/>
      <c r="R20" s="3"/>
      <c r="S20" s="3"/>
      <c r="T20" s="3"/>
    </row>
    <row r="21" spans="1:20" s="8" customFormat="1" x14ac:dyDescent="0.35">
      <c r="A21" s="9" t="s">
        <v>1</v>
      </c>
      <c r="B21" s="7">
        <f>B14+B15+B16+B17+B18+B19+B20</f>
        <v>140466.21</v>
      </c>
      <c r="C21" s="7">
        <f>C14+C15+C16+C17+C18+C19</f>
        <v>134621.13</v>
      </c>
      <c r="D21" s="6">
        <f>D14+D15+D16+D17+D18</f>
        <v>131758.39999999999</v>
      </c>
      <c r="E21" s="6">
        <f>E14+E15+E16+E17+E18++++E19+E20</f>
        <v>130913.60000000001</v>
      </c>
      <c r="F21" s="6">
        <f t="shared" ref="F21:M21" si="3">F14+F15+F16+F17+F18+F19+F20</f>
        <v>138691.02000000002</v>
      </c>
      <c r="G21" s="6">
        <f>G14+G15+G16+G17+G18+G19</f>
        <v>97151.079999999987</v>
      </c>
      <c r="H21" s="6">
        <f t="shared" si="3"/>
        <v>0</v>
      </c>
      <c r="I21" s="6">
        <f>I14+I15+I16+I17+I18+I19+I20</f>
        <v>0</v>
      </c>
      <c r="J21" s="6">
        <f t="shared" si="3"/>
        <v>0</v>
      </c>
      <c r="K21" s="6">
        <f t="shared" si="3"/>
        <v>0</v>
      </c>
      <c r="L21" s="6">
        <f t="shared" si="3"/>
        <v>0</v>
      </c>
      <c r="M21" s="6">
        <f t="shared" si="3"/>
        <v>0</v>
      </c>
      <c r="N21" s="7">
        <f>B21+C21+D21+E21+F21+G21+H21+I21+J21+K21+L21+M21</f>
        <v>773601.44</v>
      </c>
      <c r="O21" s="6"/>
      <c r="P21" s="6"/>
      <c r="Q21" s="6"/>
      <c r="R21" s="6"/>
      <c r="S21" s="6"/>
      <c r="T21" s="6"/>
    </row>
    <row r="22" spans="1:20" x14ac:dyDescent="0.35">
      <c r="A22" s="3"/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5"/>
      <c r="O22" s="3"/>
      <c r="P22" s="3"/>
      <c r="Q22" s="3"/>
      <c r="R22" s="3"/>
      <c r="S22" s="3"/>
      <c r="T22" s="3"/>
    </row>
    <row r="23" spans="1:20" x14ac:dyDescent="0.35">
      <c r="A23" s="4"/>
      <c r="B23" s="5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5">
        <f>B23+C23+D23+E23+F23+G23+H23+I23+J23+K23+L23+M23</f>
        <v>0</v>
      </c>
      <c r="O23" s="3"/>
      <c r="P23" s="3"/>
      <c r="Q23" s="3"/>
      <c r="R23" s="3"/>
      <c r="S23" s="3"/>
      <c r="T23" s="3"/>
    </row>
    <row r="24" spans="1:20" x14ac:dyDescent="0.35">
      <c r="A24" s="4"/>
      <c r="B24" s="5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5">
        <f>B24+C24+D24+E24+F24+G24+H24+I24+J24+K24+L24+M24</f>
        <v>0</v>
      </c>
      <c r="O24" s="3"/>
      <c r="P24" s="3"/>
      <c r="Q24" s="3"/>
      <c r="R24" s="3"/>
      <c r="S24" s="3"/>
      <c r="T24" s="3"/>
    </row>
    <row r="25" spans="1:20" ht="31.2" customHeight="1" x14ac:dyDescent="0.35">
      <c r="A25" s="4" t="s">
        <v>7</v>
      </c>
      <c r="B25" s="5">
        <v>35904</v>
      </c>
      <c r="C25" s="3">
        <v>35904</v>
      </c>
      <c r="D25" s="3">
        <v>35904</v>
      </c>
      <c r="E25" s="3">
        <v>35904</v>
      </c>
      <c r="F25" s="3">
        <v>35904</v>
      </c>
      <c r="G25" s="3">
        <v>35904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5">
        <f>B25+C25+D25+E25+F25+G25+H25+I25+J25+K25+L25+M25</f>
        <v>215424</v>
      </c>
      <c r="O25" s="3"/>
      <c r="P25" s="3"/>
      <c r="Q25" s="3"/>
      <c r="R25" s="3"/>
      <c r="S25" s="3"/>
      <c r="T25" s="3"/>
    </row>
    <row r="26" spans="1:20" ht="30" customHeight="1" x14ac:dyDescent="0.35">
      <c r="A26" s="4" t="s">
        <v>27</v>
      </c>
      <c r="B26" s="5">
        <v>17952</v>
      </c>
      <c r="C26" s="3">
        <v>17952</v>
      </c>
      <c r="D26" s="3">
        <v>17952</v>
      </c>
      <c r="E26" s="3">
        <v>17952</v>
      </c>
      <c r="F26" s="3">
        <v>17952</v>
      </c>
      <c r="G26" s="3">
        <v>26851.98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5">
        <f>B26+C26+D26+E26+F26+G26+H26+I26+J26+K26+L26+M26</f>
        <v>116611.98</v>
      </c>
      <c r="O26" s="3"/>
      <c r="P26" s="3"/>
      <c r="Q26" s="3"/>
      <c r="R26" s="3"/>
      <c r="S26" s="3"/>
      <c r="T26" s="3"/>
    </row>
    <row r="27" spans="1:20" ht="29.4" customHeight="1" x14ac:dyDescent="0.35">
      <c r="A27" s="4" t="s">
        <v>28</v>
      </c>
      <c r="B27" s="5">
        <v>8976</v>
      </c>
      <c r="C27" s="3">
        <v>8976</v>
      </c>
      <c r="D27" s="3">
        <v>8976</v>
      </c>
      <c r="E27" s="3">
        <v>8976</v>
      </c>
      <c r="F27" s="3">
        <v>8976</v>
      </c>
      <c r="G27" s="3">
        <v>8976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5">
        <f>B27+C27+D27+E27+F27+G27+H27+I27+J27+K27+L27+M27</f>
        <v>53856</v>
      </c>
      <c r="O27" s="3"/>
      <c r="P27" s="3"/>
      <c r="Q27" s="3"/>
      <c r="R27" s="3"/>
      <c r="S27" s="3"/>
      <c r="T27" s="3"/>
    </row>
    <row r="28" spans="1:20" ht="35.4" customHeight="1" x14ac:dyDescent="0.35">
      <c r="A28" s="4" t="s">
        <v>29</v>
      </c>
      <c r="B28" s="5">
        <v>0</v>
      </c>
      <c r="C28" s="3">
        <v>0</v>
      </c>
      <c r="D28" s="3">
        <v>0</v>
      </c>
      <c r="E28" s="3">
        <v>17952</v>
      </c>
      <c r="F28" s="3">
        <v>17952</v>
      </c>
      <c r="G28" s="3">
        <v>17952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5">
        <f>E28+F28+L28+M28</f>
        <v>35904</v>
      </c>
      <c r="O28" s="3"/>
      <c r="P28" s="3"/>
      <c r="Q28" s="3"/>
      <c r="R28" s="3"/>
      <c r="S28" s="3"/>
      <c r="T28" s="3"/>
    </row>
    <row r="29" spans="1:20" ht="21.6" customHeight="1" x14ac:dyDescent="0.35">
      <c r="A29" s="4" t="s">
        <v>30</v>
      </c>
      <c r="B29" s="5">
        <v>0</v>
      </c>
      <c r="C29" s="3">
        <v>0</v>
      </c>
      <c r="D29" s="3"/>
      <c r="E29" s="3">
        <v>1398.4</v>
      </c>
      <c r="F29" s="3"/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5">
        <f>E29</f>
        <v>1398.4</v>
      </c>
      <c r="O29" s="3"/>
      <c r="P29" s="3"/>
      <c r="Q29" s="3"/>
      <c r="R29" s="3"/>
      <c r="S29" s="3"/>
      <c r="T29" s="3"/>
    </row>
    <row r="30" spans="1:20" s="8" customFormat="1" ht="24" customHeight="1" x14ac:dyDescent="0.35">
      <c r="A30" s="6" t="s">
        <v>1</v>
      </c>
      <c r="B30" s="7">
        <f>B24+B25+B26+B27+B28+B29</f>
        <v>62832</v>
      </c>
      <c r="C30" s="6">
        <f>C24+C25+C26+C27+C28+C29</f>
        <v>62832</v>
      </c>
      <c r="D30" s="6">
        <f>D25+D26+D27</f>
        <v>62832</v>
      </c>
      <c r="E30" s="6">
        <f>E25+E26+E27+E28+E29</f>
        <v>82182.399999999994</v>
      </c>
      <c r="F30" s="6">
        <f>F25+F26+F27+F28</f>
        <v>80784</v>
      </c>
      <c r="G30" s="6">
        <f>G23+G24+G25+G26+G27+G28+G29</f>
        <v>89683.98</v>
      </c>
      <c r="H30" s="6">
        <f>H25+H26+H28</f>
        <v>0</v>
      </c>
      <c r="I30" s="6">
        <f>I24+I25+I26+I27+I28+I29</f>
        <v>0</v>
      </c>
      <c r="J30" s="6">
        <f>J23+J24+J25+J26+J27+J28+J29</f>
        <v>0</v>
      </c>
      <c r="K30" s="6">
        <f>K23+K24+K25+K26+K27+K28+K29</f>
        <v>0</v>
      </c>
      <c r="L30" s="6">
        <f>L23+L24+L25+L26+L27+L28+L29</f>
        <v>0</v>
      </c>
      <c r="M30" s="6">
        <f>M23+M24+M25+M26+M27+M28+M29</f>
        <v>0</v>
      </c>
      <c r="N30" s="7">
        <f>N25+N26+N27+N28+N29</f>
        <v>423194.38</v>
      </c>
      <c r="O30" s="6"/>
      <c r="P30" s="6"/>
      <c r="Q30" s="6"/>
      <c r="R30" s="6"/>
      <c r="S30" s="6"/>
      <c r="T30" s="6"/>
    </row>
    <row r="31" spans="1:20" s="8" customFormat="1" ht="24" customHeight="1" x14ac:dyDescent="0.35">
      <c r="A31" s="6"/>
      <c r="B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  <c r="O31" s="6"/>
      <c r="P31" s="6"/>
      <c r="Q31" s="6"/>
      <c r="R31" s="6"/>
      <c r="S31" s="6"/>
      <c r="T31" s="6"/>
    </row>
    <row r="32" spans="1:20" ht="22.8" customHeight="1" x14ac:dyDescent="0.35">
      <c r="A32" s="3" t="s">
        <v>22</v>
      </c>
      <c r="B32" s="5">
        <v>8976</v>
      </c>
      <c r="C32" s="3">
        <v>8976</v>
      </c>
      <c r="D32" s="3">
        <v>8976</v>
      </c>
      <c r="E32" s="3">
        <v>8976</v>
      </c>
      <c r="F32" s="3">
        <v>8976</v>
      </c>
      <c r="G32" s="3">
        <v>8976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5">
        <f>B32+C32+D32+E32+F32+G32+H32+I32+J32+K32+L32+M32</f>
        <v>53856</v>
      </c>
      <c r="O32" s="3"/>
      <c r="P32" s="3"/>
      <c r="Q32" s="3"/>
      <c r="R32" s="3"/>
      <c r="S32" s="3"/>
      <c r="T32" s="3"/>
    </row>
    <row r="33" spans="1:20" s="8" customFormat="1" ht="22.8" customHeight="1" x14ac:dyDescent="0.35">
      <c r="A33" s="6" t="s">
        <v>23</v>
      </c>
      <c r="B33" s="7">
        <f t="shared" ref="B33:G33" si="4">B6+B12+B21+B30</f>
        <v>453329.56999999995</v>
      </c>
      <c r="C33" s="7">
        <f t="shared" si="4"/>
        <v>447484.49</v>
      </c>
      <c r="D33" s="6">
        <f t="shared" si="4"/>
        <v>492285.76</v>
      </c>
      <c r="E33" s="6">
        <f t="shared" si="4"/>
        <v>465575.07000000007</v>
      </c>
      <c r="F33" s="6">
        <f t="shared" si="4"/>
        <v>514219.91000000003</v>
      </c>
      <c r="G33" s="13">
        <f t="shared" si="4"/>
        <v>544586.23999999999</v>
      </c>
      <c r="H33" s="6">
        <f>H6+H12+H21+H30</f>
        <v>0</v>
      </c>
      <c r="I33" s="7">
        <f t="shared" ref="I33:M33" si="5">I6+I12+I21+I30</f>
        <v>0</v>
      </c>
      <c r="J33" s="6">
        <f t="shared" si="5"/>
        <v>0</v>
      </c>
      <c r="K33" s="6">
        <f t="shared" si="5"/>
        <v>0</v>
      </c>
      <c r="L33" s="6">
        <f t="shared" si="5"/>
        <v>0</v>
      </c>
      <c r="M33" s="6">
        <f t="shared" si="5"/>
        <v>0</v>
      </c>
      <c r="N33" s="7">
        <f>B33+C33+D33+E33+F33+G33+H33+I33+J33+K33+L33+M33</f>
        <v>2917481.04</v>
      </c>
      <c r="O33" s="6"/>
      <c r="P33" s="6"/>
      <c r="Q33" s="6"/>
      <c r="R33" s="6"/>
      <c r="S33" s="6"/>
      <c r="T33" s="6"/>
    </row>
    <row r="34" spans="1:20" x14ac:dyDescent="0.35">
      <c r="B34" s="10">
        <f>B33+B32</f>
        <v>462305.56999999995</v>
      </c>
      <c r="C34" s="10">
        <f>C33+C32</f>
        <v>456460.49</v>
      </c>
      <c r="D34" s="10">
        <f>D32+D33</f>
        <v>501261.76</v>
      </c>
      <c r="E34" s="10">
        <f>E32+E33</f>
        <v>474551.07000000007</v>
      </c>
      <c r="F34" s="1">
        <f>F33+F32</f>
        <v>523195.91000000003</v>
      </c>
      <c r="G34" s="14">
        <f>G33+G32</f>
        <v>553562.24</v>
      </c>
      <c r="H34" s="1">
        <f>H32+H33</f>
        <v>0</v>
      </c>
      <c r="I34" s="10">
        <f>I33+I32</f>
        <v>0</v>
      </c>
      <c r="J34" s="1">
        <f>J32+J33</f>
        <v>0</v>
      </c>
      <c r="K34" s="1">
        <f>K32+K33</f>
        <v>0</v>
      </c>
      <c r="L34" s="1">
        <f>L33+L32</f>
        <v>0</v>
      </c>
      <c r="M34" s="1">
        <f>M33+M32</f>
        <v>0</v>
      </c>
      <c r="N34" s="11">
        <f>B34+C34+D34+E34+F34+G34+H34+I34+J34+K34+L34+M34</f>
        <v>2971337.04</v>
      </c>
    </row>
  </sheetData>
  <mergeCells count="1">
    <mergeCell ref="A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vor.adm@mail.ru</dc:creator>
  <cp:lastModifiedBy>vor.adm@mail.ru</cp:lastModifiedBy>
  <dcterms:created xsi:type="dcterms:W3CDTF">2023-01-31T03:50:57Z</dcterms:created>
  <dcterms:modified xsi:type="dcterms:W3CDTF">2025-06-26T07:13:06Z</dcterms:modified>
</cp:coreProperties>
</file>